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Soupis prací\"/>
    </mc:Choice>
  </mc:AlternateContent>
  <bookViews>
    <workbookView xWindow="-120" yWindow="-120" windowWidth="29040" windowHeight="15840"/>
  </bookViews>
  <sheets>
    <sheet name="SO 11-50-01" sheetId="1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1" i="11" l="1"/>
  <c r="O91" i="11" s="1"/>
  <c r="I87" i="11"/>
  <c r="O87" i="11" s="1"/>
  <c r="I83" i="11"/>
  <c r="O83" i="11" s="1"/>
  <c r="I79" i="11"/>
  <c r="O79" i="11" s="1"/>
  <c r="I75" i="11"/>
  <c r="O75" i="11" s="1"/>
  <c r="I70" i="11"/>
  <c r="O70" i="11" s="1"/>
  <c r="I66" i="11"/>
  <c r="O66" i="11" s="1"/>
  <c r="I62" i="11"/>
  <c r="O62" i="11" s="1"/>
  <c r="I58" i="11"/>
  <c r="O58" i="11" s="1"/>
  <c r="I54" i="11"/>
  <c r="I50" i="11"/>
  <c r="O50" i="11" s="1"/>
  <c r="I44" i="11"/>
  <c r="O44" i="11" s="1"/>
  <c r="I40" i="11"/>
  <c r="O40" i="11" s="1"/>
  <c r="I36" i="11"/>
  <c r="O36" i="11" s="1"/>
  <c r="I32" i="11"/>
  <c r="O32" i="11" s="1"/>
  <c r="I28" i="11"/>
  <c r="O28" i="11" s="1"/>
  <c r="I24" i="11"/>
  <c r="O24" i="11" s="1"/>
  <c r="I20" i="11"/>
  <c r="O20" i="11" s="1"/>
  <c r="O15" i="11"/>
  <c r="I15" i="11"/>
  <c r="I9" i="11"/>
  <c r="I8" i="11" l="1"/>
  <c r="O9" i="11"/>
  <c r="O54" i="11"/>
  <c r="I49" i="11"/>
  <c r="I3" i="11" l="1"/>
</calcChain>
</file>

<file path=xl/sharedStrings.xml><?xml version="1.0" encoding="utf-8"?>
<sst xmlns="http://schemas.openxmlformats.org/spreadsheetml/2006/main" count="258" uniqueCount="99">
  <si>
    <t>EstiCon</t>
  </si>
  <si>
    <t xml:space="preserve">Firma: </t>
  </si>
  <si>
    <t>Soupis prací objektu</t>
  </si>
  <si>
    <t>S</t>
  </si>
  <si>
    <t>Stavba:</t>
  </si>
  <si>
    <t>2003194-01</t>
  </si>
  <si>
    <t>Rekonstrukce TZZ Hlubočky - Hrubá Voda včetně PZS a přejezdu (P7535) v km 17,872 trati Olomouc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</si>
  <si>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</si>
  <si>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</si>
  <si>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</si>
  <si>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</si>
  <si>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</si>
  <si>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</si>
  <si>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</si>
  <si>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</si>
  <si>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</si>
  <si>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</si>
  <si>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</si>
  <si>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</si>
  <si>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SD</t>
  </si>
  <si>
    <t>P</t>
  </si>
  <si>
    <t/>
  </si>
  <si>
    <t>PP</t>
  </si>
  <si>
    <t>TS</t>
  </si>
  <si>
    <t>KUS</t>
  </si>
  <si>
    <t>1</t>
  </si>
  <si>
    <t>Zemní práce</t>
  </si>
  <si>
    <t>M3</t>
  </si>
  <si>
    <t>VV</t>
  </si>
  <si>
    <t>M</t>
  </si>
  <si>
    <t>M2</t>
  </si>
  <si>
    <t xml:space="preserve"> 1.000000 = 1,000 [A]</t>
  </si>
  <si>
    <t xml:space="preserve"> 2.000000 = 2,000 [A]</t>
  </si>
  <si>
    <t>015140_R</t>
  </si>
  <si>
    <t>T</t>
  </si>
  <si>
    <t>923821</t>
  </si>
  <si>
    <t>12373</t>
  </si>
  <si>
    <t>ODKOP PRO SPOD STAVBU SILNIC A ŽELEZNIC TŘ. I</t>
  </si>
  <si>
    <t>17110</t>
  </si>
  <si>
    <t>ULOŽENÍ SYPANINY DO NÁSYPŮ SE ZHUTNĚNÍM</t>
  </si>
  <si>
    <t>015111_R</t>
  </si>
  <si>
    <t>POPLATKY ZA LIKVIDACŮ ODPADŮ NEKONTAMINOVANÝCH - 17 05 04  VYTĚŽENÉ ZEMINY A HORNINY -  I. TŘÍDA - TĚŽITELNOSTI - včetně dopravy</t>
  </si>
  <si>
    <t>57</t>
  </si>
  <si>
    <t>Kryty pozemních komunikací letišť a ploch z kameniva nebo živičné</t>
  </si>
  <si>
    <t>18110</t>
  </si>
  <si>
    <t>ÚPRAVA PLÁNĚ SE ZHUTNĚNÍM V HORNINĚ TŘ. I</t>
  </si>
  <si>
    <t>45152</t>
  </si>
  <si>
    <t>PODKLADNÍ A VÝPLŇOVÉ VRSTVY Z KAMENIVA DRCENÉHO - ŠD 0/32</t>
  </si>
  <si>
    <t>56140</t>
  </si>
  <si>
    <t>KAMENIVO ZPEVNĚNÉ CEMENTEM</t>
  </si>
  <si>
    <t>582612</t>
  </si>
  <si>
    <t>KRYTY Z BETON DLAŽDIC SE ZÁMKEM ŠEDÝCH TL 80MM DO LOŽE Z KAM</t>
  </si>
  <si>
    <t>58261B</t>
  </si>
  <si>
    <t>KRYTY Z BETON DLAŽDIC SE ZÁMKEM BAREV RELIÉF TL 80MM DO LOŽE Z KAM</t>
  </si>
  <si>
    <t>917223</t>
  </si>
  <si>
    <t>SILNIČNÍ A CHODNÍKOVÉ OBRUBY Z BETONOVÝCH OBRUBNÍKŮ ŠÍŘ 100MM</t>
  </si>
  <si>
    <t>11130</t>
  </si>
  <si>
    <t>SEJMUTÍ DRNU</t>
  </si>
  <si>
    <t>18090</t>
  </si>
  <si>
    <t>VŠEOBECNÉ ÚPRAVY OSTATNÍCH PLOCH</t>
  </si>
  <si>
    <t>SO 11-50-01</t>
  </si>
  <si>
    <t>Přístupová komunikace</t>
  </si>
  <si>
    <t xml:space="preserve"> "1: (13,31+24,19)*2,1"</t>
  </si>
  <si>
    <t xml:space="preserve"> "2: -17,3*0,6*2,1"</t>
  </si>
  <si>
    <t xml:space="preserve"> "3: (24,27*2,5+56,50*2,5)*0,1*2,1"</t>
  </si>
  <si>
    <t>POPLATKY ZA LIKVIDACŮ ODPADŮ NEKONTAMINOVANÝCH - 17 01 01  BETON Z DEMOLIC OBJEKTŮ, ZÁKLADŮ TV</t>
  </si>
  <si>
    <t xml:space="preserve"> "1: (1,5*0,2*1,5*2+1,5*1,5*0,25+1,5*0,2*1,5*2+1,5*2,0*0,25)*2,2"</t>
  </si>
  <si>
    <t xml:space="preserve"> "2: (1,5*2,5*0,3)*2,2"</t>
  </si>
  <si>
    <t xml:space="preserve"> "1: 24,27*2,5+56,50*2,5"</t>
  </si>
  <si>
    <t xml:space="preserve"> "1: 26,32+64,37"</t>
  </si>
  <si>
    <t xml:space="preserve"> "1: 13,01+40,18"</t>
  </si>
  <si>
    <t>17310</t>
  </si>
  <si>
    <t>ZEMNÍ KRAJNICE A DOSYPÁVKY SE ZHUTNĚNÍM</t>
  </si>
  <si>
    <t xml:space="preserve"> "1: 17,3*0,6"</t>
  </si>
  <si>
    <t>17521</t>
  </si>
  <si>
    <t>OBSYP POTRUBÍ A OBJEKTŮ ZEMINOU BEZ ZHUT</t>
  </si>
  <si>
    <t xml:space="preserve"> "1: (24,27+56,50)*2*0,25*0,2"</t>
  </si>
  <si>
    <t xml:space="preserve"> "1: 17,9+67,2+40,1"</t>
  </si>
  <si>
    <t>96615</t>
  </si>
  <si>
    <t>BOURÁNÍ KONSTRUKCÍ Z PROSTÉHO BETONU</t>
  </si>
  <si>
    <t xml:space="preserve"> "1: 1,5*0,2*1,5*2+1,5*1,5*0,25+1,5*0,2*1,5*2+1,5*2,0*0,25"</t>
  </si>
  <si>
    <t xml:space="preserve"> "2: 1,5*2,5*0,3"</t>
  </si>
  <si>
    <t>18243</t>
  </si>
  <si>
    <t>ZALOŽENÍ TRÁVNÍKU HYDROOSEVEM NA HLUŠINU</t>
  </si>
  <si>
    <t xml:space="preserve"> "1: 36,6+35,9+58,6+45*1"</t>
  </si>
  <si>
    <t>18247</t>
  </si>
  <si>
    <t>OŠETŘOVÁNÍ TRÁVNÍKU</t>
  </si>
  <si>
    <t xml:space="preserve"> "1: (24,27+56,50)*2,2*0,18"</t>
  </si>
  <si>
    <t xml:space="preserve"> "1: (24,27+56,50)*1.80*0,1"</t>
  </si>
  <si>
    <t xml:space="preserve"> "1: (24,27+56,50)*1.80"</t>
  </si>
  <si>
    <t xml:space="preserve"> "2: -(0,8*1,95+0,8*(1,5+1,5+2,0)+0,4*1,8)"</t>
  </si>
  <si>
    <t xml:space="preserve"> "1: 0,8*1,95+0,8*(1,5+1,5+2,0)+0,4*1,8"</t>
  </si>
  <si>
    <t xml:space="preserve"> "1: (24,27+56,50)*2+2,0"</t>
  </si>
  <si>
    <t>923722</t>
  </si>
  <si>
    <t>TABULE VELIKOSTI 300X300 MM "PRŮCHOD PRO PĚŠÍ ZAKÁZÁN!" (NA OCELOVÉM SLOUPKU) Z UŽITÉHO MATERIÁLU - Průchod pro pěší zakázán</t>
  </si>
  <si>
    <t>SLOUPEK DN 60 PRO NÁVĚST - 1x Průchod pro pěší zakázán;1xTabulka s informací Braillovým písmem-název zastávky a směr k zastávce</t>
  </si>
  <si>
    <t>936501</t>
  </si>
  <si>
    <t>DROBNÉ DOPLŇK KONSTR KOVOVÉ NEREZ - Tabulka s informací Braillovým písmem-název zastávky a směr k zastávce</t>
  </si>
  <si>
    <t>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</si>
</sst>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#\ ###\ ##0.00"/>
    <numFmt numFmtId="165" formatCode="#\ ###\ ###\ ###\ 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23">
    <xf numFmtId="0" fontId="0" fillId="0" borderId="0" xfId="0"/>
    <xf numFmtId="0" fontId="1" fillId="0" borderId="0" xfId="0" applyFont="1"/>
    <xf numFmtId="0" fontId="0" fillId="2" borderId="0" xfId="0" applyFill="1"/>
    <xf numFmtId="0" fontId="2" fillId="2" borderId="0" xfId="1" applyFill="1">
      <alignment horizontal="left" vertical="center" wrapText="1"/>
    </xf>
    <xf numFmtId="0" fontId="3" fillId="2" borderId="0" xfId="2" applyFill="1">
      <alignment horizontal="center" vertical="center" wrapText="1"/>
    </xf>
    <xf numFmtId="0" fontId="4" fillId="2" borderId="0" xfId="3" applyFill="1">
      <alignment horizontal="left" vertical="center" wrapText="1"/>
    </xf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5" fillId="3" borderId="2" xfId="4" applyFill="1" applyBorder="1">
      <alignment horizontal="center" vertical="center" wrapText="1"/>
    </xf>
    <xf numFmtId="0" fontId="6" fillId="2" borderId="2" xfId="0" applyFont="1" applyFill="1" applyBorder="1"/>
    <xf numFmtId="0" fontId="6" fillId="2" borderId="2" xfId="0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0" xfId="0" applyNumberFormat="1"/>
    <xf numFmtId="0" fontId="7" fillId="0" borderId="2" xfId="0" applyFont="1" applyBorder="1" applyAlignment="1">
      <alignment wrapText="1"/>
    </xf>
    <xf numFmtId="0" fontId="5" fillId="3" borderId="2" xfId="4" applyFill="1" applyBorder="1">
      <alignment horizontal="center" vertical="center" wrapText="1"/>
    </xf>
    <xf numFmtId="0" fontId="4" fillId="2" borderId="0" xfId="3" applyFill="1" applyAlignment="1">
      <alignment horizontal="right" vertical="center" wrapText="1"/>
    </xf>
    <xf numFmtId="0" fontId="0" fillId="2" borderId="0" xfId="0" applyFill="1" applyAlignment="1">
      <alignment horizontal="right"/>
    </xf>
  </cellXfs>
  <cellStyles count="9">
    <cellStyle name="NadpisRekapitulaceSoupisPraciStyle" xfId="2"/>
    <cellStyle name="NadpisStrukturyStyle" xfId="5"/>
    <cellStyle name="NadpisySloupcuStyle" xfId="4"/>
    <cellStyle name="Normální" xfId="0" builtinId="0"/>
    <cellStyle name="NormalStyle" xfId="1"/>
    <cellStyle name="PolDoplnInfoStyle" xfId="8"/>
    <cellStyle name="RekapitulaceCenyStyle" xfId="6"/>
    <cellStyle name="StavbaRozpocetHeaderStyle" xfId="3"/>
    <cellStyle name="StavebniDilStyle" xfId="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4"/>
  <sheetViews>
    <sheetView tabSelected="1" topLeftCell="B1" workbookViewId="0">
      <selection activeCell="H97" sqref="H97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" t="s">
        <v>0</v>
      </c>
      <c r="B1" s="2"/>
      <c r="C1" s="2"/>
      <c r="D1" s="2"/>
      <c r="E1" s="3" t="s">
        <v>1</v>
      </c>
      <c r="F1" s="2"/>
      <c r="G1" s="2"/>
      <c r="H1" s="2"/>
      <c r="I1" s="2"/>
      <c r="P1">
        <v>3</v>
      </c>
    </row>
    <row r="2" spans="1:16" ht="20.25" x14ac:dyDescent="0.25">
      <c r="B2" s="2"/>
      <c r="C2" s="2"/>
      <c r="D2" s="2"/>
      <c r="E2" s="4" t="s">
        <v>2</v>
      </c>
      <c r="F2" s="2"/>
      <c r="G2" s="2"/>
      <c r="H2" s="2"/>
      <c r="I2" s="2"/>
    </row>
    <row r="3" spans="1:16" ht="30" x14ac:dyDescent="0.25">
      <c r="A3" t="s">
        <v>3</v>
      </c>
      <c r="B3" s="5" t="s">
        <v>4</v>
      </c>
      <c r="C3" s="21" t="s">
        <v>5</v>
      </c>
      <c r="D3" s="22"/>
      <c r="E3" s="5" t="s">
        <v>6</v>
      </c>
      <c r="F3" s="2"/>
      <c r="G3" s="2"/>
      <c r="H3" s="6" t="s">
        <v>60</v>
      </c>
      <c r="I3" s="7">
        <f>SUMIFS(I8:I94,A8:A94,"SD")</f>
        <v>0</v>
      </c>
      <c r="O3">
        <v>0</v>
      </c>
      <c r="P3">
        <v>2</v>
      </c>
    </row>
    <row r="4" spans="1:16" x14ac:dyDescent="0.25">
      <c r="A4" t="s">
        <v>7</v>
      </c>
      <c r="B4" s="5" t="s">
        <v>8</v>
      </c>
      <c r="C4" s="21" t="s">
        <v>60</v>
      </c>
      <c r="D4" s="22"/>
      <c r="E4" s="5" t="s">
        <v>61</v>
      </c>
      <c r="F4" s="2"/>
      <c r="G4" s="2"/>
      <c r="H4" s="2"/>
      <c r="I4" s="2"/>
      <c r="O4">
        <v>0.15</v>
      </c>
      <c r="P4">
        <v>2</v>
      </c>
    </row>
    <row r="5" spans="1:16" x14ac:dyDescent="0.25">
      <c r="A5" s="20" t="s">
        <v>9</v>
      </c>
      <c r="B5" s="20" t="s">
        <v>10</v>
      </c>
      <c r="C5" s="20" t="s">
        <v>11</v>
      </c>
      <c r="D5" s="20" t="s">
        <v>12</v>
      </c>
      <c r="E5" s="20" t="s">
        <v>13</v>
      </c>
      <c r="F5" s="20" t="s">
        <v>14</v>
      </c>
      <c r="G5" s="20" t="s">
        <v>15</v>
      </c>
      <c r="H5" s="20" t="s">
        <v>16</v>
      </c>
      <c r="I5" s="20"/>
      <c r="O5">
        <v>0.21</v>
      </c>
    </row>
    <row r="6" spans="1:16" x14ac:dyDescent="0.25">
      <c r="A6" s="20"/>
      <c r="B6" s="20"/>
      <c r="C6" s="20"/>
      <c r="D6" s="20"/>
      <c r="E6" s="20"/>
      <c r="F6" s="20"/>
      <c r="G6" s="20"/>
      <c r="H6" s="8" t="s">
        <v>17</v>
      </c>
      <c r="I6" s="8" t="s">
        <v>18</v>
      </c>
    </row>
    <row r="7" spans="1:16" x14ac:dyDescent="0.25">
      <c r="A7" s="8">
        <v>0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</row>
    <row r="8" spans="1:16" x14ac:dyDescent="0.25">
      <c r="A8" s="9" t="s">
        <v>19</v>
      </c>
      <c r="B8" s="9"/>
      <c r="C8" s="10" t="s">
        <v>25</v>
      </c>
      <c r="D8" s="9"/>
      <c r="E8" s="9" t="s">
        <v>26</v>
      </c>
      <c r="F8" s="9"/>
      <c r="G8" s="9"/>
      <c r="H8" s="9"/>
      <c r="I8" s="11">
        <f>SUMIFS(I9:I48,A9:A48,"P")</f>
        <v>0</v>
      </c>
    </row>
    <row r="9" spans="1:16" ht="45" x14ac:dyDescent="0.25">
      <c r="A9" s="12" t="s">
        <v>20</v>
      </c>
      <c r="B9" s="12">
        <v>1</v>
      </c>
      <c r="C9" s="13" t="s">
        <v>40</v>
      </c>
      <c r="D9" s="12" t="s">
        <v>21</v>
      </c>
      <c r="E9" s="14" t="s">
        <v>41</v>
      </c>
      <c r="F9" s="15" t="s">
        <v>34</v>
      </c>
      <c r="G9" s="16">
        <v>99.355999999999995</v>
      </c>
      <c r="H9" s="17">
        <v>0</v>
      </c>
      <c r="I9" s="17">
        <f>ROUND(G9*H9,P4)</f>
        <v>0</v>
      </c>
      <c r="O9" s="18">
        <f>I9*0.21</f>
        <v>0</v>
      </c>
      <c r="P9">
        <v>3</v>
      </c>
    </row>
    <row r="10" spans="1:16" x14ac:dyDescent="0.25">
      <c r="A10" s="12" t="s">
        <v>22</v>
      </c>
      <c r="B10" s="12"/>
      <c r="C10" s="12"/>
      <c r="D10" s="12"/>
      <c r="E10" s="14" t="s">
        <v>21</v>
      </c>
      <c r="F10" s="12"/>
      <c r="G10" s="12"/>
      <c r="H10" s="12"/>
      <c r="I10" s="12"/>
    </row>
    <row r="11" spans="1:16" x14ac:dyDescent="0.25">
      <c r="A11" s="12" t="s">
        <v>28</v>
      </c>
      <c r="B11" s="12"/>
      <c r="C11" s="12"/>
      <c r="D11" s="12"/>
      <c r="E11" s="19" t="s">
        <v>62</v>
      </c>
      <c r="F11" s="12"/>
      <c r="G11" s="12"/>
      <c r="H11" s="12"/>
      <c r="I11" s="12"/>
    </row>
    <row r="12" spans="1:16" x14ac:dyDescent="0.25">
      <c r="A12" s="12" t="s">
        <v>28</v>
      </c>
      <c r="B12" s="12"/>
      <c r="C12" s="12"/>
      <c r="D12" s="12"/>
      <c r="E12" s="19" t="s">
        <v>63</v>
      </c>
      <c r="F12" s="12"/>
      <c r="G12" s="12"/>
      <c r="H12" s="12"/>
      <c r="I12" s="12"/>
    </row>
    <row r="13" spans="1:16" x14ac:dyDescent="0.25">
      <c r="A13" s="12" t="s">
        <v>28</v>
      </c>
      <c r="B13" s="12"/>
      <c r="C13" s="12"/>
      <c r="D13" s="12"/>
      <c r="E13" s="19" t="s">
        <v>64</v>
      </c>
      <c r="F13" s="12"/>
      <c r="G13" s="12"/>
      <c r="H13" s="12"/>
      <c r="I13" s="12"/>
    </row>
    <row r="14" spans="1:16" x14ac:dyDescent="0.25">
      <c r="A14" s="12" t="s">
        <v>23</v>
      </c>
      <c r="B14" s="12"/>
      <c r="C14" s="12"/>
      <c r="D14" s="12"/>
      <c r="E14" s="14" t="s">
        <v>21</v>
      </c>
      <c r="F14" s="12"/>
      <c r="G14" s="12"/>
      <c r="H14" s="12"/>
      <c r="I14" s="12"/>
    </row>
    <row r="15" spans="1:16" ht="30" x14ac:dyDescent="0.25">
      <c r="A15" s="12" t="s">
        <v>20</v>
      </c>
      <c r="B15" s="12">
        <v>2</v>
      </c>
      <c r="C15" s="13" t="s">
        <v>33</v>
      </c>
      <c r="D15" s="12" t="s">
        <v>21</v>
      </c>
      <c r="E15" s="14" t="s">
        <v>65</v>
      </c>
      <c r="F15" s="15" t="s">
        <v>34</v>
      </c>
      <c r="G15" s="16">
        <v>9.3230000000000004</v>
      </c>
      <c r="H15" s="17">
        <v>0</v>
      </c>
      <c r="I15" s="17">
        <f>ROUND(G15*H15,P4)</f>
        <v>0</v>
      </c>
      <c r="O15" s="18">
        <f>I15*0.21</f>
        <v>0</v>
      </c>
      <c r="P15">
        <v>3</v>
      </c>
    </row>
    <row r="16" spans="1:16" x14ac:dyDescent="0.25">
      <c r="A16" s="12" t="s">
        <v>22</v>
      </c>
      <c r="B16" s="12"/>
      <c r="C16" s="12"/>
      <c r="D16" s="12"/>
      <c r="E16" s="14" t="s">
        <v>21</v>
      </c>
      <c r="F16" s="12"/>
      <c r="G16" s="12"/>
      <c r="H16" s="12"/>
      <c r="I16" s="12"/>
    </row>
    <row r="17" spans="1:16" x14ac:dyDescent="0.25">
      <c r="A17" s="12" t="s">
        <v>28</v>
      </c>
      <c r="B17" s="12"/>
      <c r="C17" s="12"/>
      <c r="D17" s="12"/>
      <c r="E17" s="19" t="s">
        <v>66</v>
      </c>
      <c r="F17" s="12"/>
      <c r="G17" s="12"/>
      <c r="H17" s="12"/>
      <c r="I17" s="12"/>
    </row>
    <row r="18" spans="1:16" x14ac:dyDescent="0.25">
      <c r="A18" s="12" t="s">
        <v>28</v>
      </c>
      <c r="B18" s="12"/>
      <c r="C18" s="12"/>
      <c r="D18" s="12"/>
      <c r="E18" s="19" t="s">
        <v>67</v>
      </c>
      <c r="F18" s="12"/>
      <c r="G18" s="12"/>
      <c r="H18" s="12"/>
      <c r="I18" s="12"/>
    </row>
    <row r="19" spans="1:16" x14ac:dyDescent="0.25">
      <c r="A19" s="12" t="s">
        <v>23</v>
      </c>
      <c r="B19" s="12"/>
      <c r="C19" s="12"/>
      <c r="D19" s="12"/>
      <c r="E19" s="14" t="s">
        <v>21</v>
      </c>
      <c r="F19" s="12"/>
      <c r="G19" s="12"/>
      <c r="H19" s="12"/>
      <c r="I19" s="12"/>
    </row>
    <row r="20" spans="1:16" x14ac:dyDescent="0.25">
      <c r="A20" s="12" t="s">
        <v>20</v>
      </c>
      <c r="B20" s="12">
        <v>3</v>
      </c>
      <c r="C20" s="13" t="s">
        <v>56</v>
      </c>
      <c r="D20" s="12" t="s">
        <v>21</v>
      </c>
      <c r="E20" s="14" t="s">
        <v>57</v>
      </c>
      <c r="F20" s="15" t="s">
        <v>30</v>
      </c>
      <c r="G20" s="16">
        <v>201.92500000000001</v>
      </c>
      <c r="H20" s="17">
        <v>0</v>
      </c>
      <c r="I20" s="17">
        <f>ROUND(G20*H20,P4)</f>
        <v>0</v>
      </c>
      <c r="O20" s="18">
        <f>I20*0.21</f>
        <v>0</v>
      </c>
      <c r="P20">
        <v>3</v>
      </c>
    </row>
    <row r="21" spans="1:16" x14ac:dyDescent="0.25">
      <c r="A21" s="12" t="s">
        <v>22</v>
      </c>
      <c r="B21" s="12"/>
      <c r="C21" s="12"/>
      <c r="D21" s="12"/>
      <c r="E21" s="14" t="s">
        <v>21</v>
      </c>
      <c r="F21" s="12"/>
      <c r="G21" s="12"/>
      <c r="H21" s="12"/>
      <c r="I21" s="12"/>
    </row>
    <row r="22" spans="1:16" x14ac:dyDescent="0.25">
      <c r="A22" s="12" t="s">
        <v>28</v>
      </c>
      <c r="B22" s="12"/>
      <c r="C22" s="12"/>
      <c r="D22" s="12"/>
      <c r="E22" s="19" t="s">
        <v>68</v>
      </c>
      <c r="F22" s="12"/>
      <c r="G22" s="12"/>
      <c r="H22" s="12"/>
      <c r="I22" s="12"/>
    </row>
    <row r="23" spans="1:16" x14ac:dyDescent="0.25">
      <c r="A23" s="12" t="s">
        <v>23</v>
      </c>
      <c r="B23" s="12"/>
      <c r="C23" s="12"/>
      <c r="D23" s="12"/>
      <c r="E23" s="14" t="s">
        <v>21</v>
      </c>
      <c r="F23" s="12"/>
      <c r="G23" s="12"/>
      <c r="H23" s="12"/>
      <c r="I23" s="12"/>
    </row>
    <row r="24" spans="1:16" x14ac:dyDescent="0.25">
      <c r="A24" s="12" t="s">
        <v>20</v>
      </c>
      <c r="B24" s="12">
        <v>4</v>
      </c>
      <c r="C24" s="13" t="s">
        <v>36</v>
      </c>
      <c r="D24" s="12" t="s">
        <v>21</v>
      </c>
      <c r="E24" s="14" t="s">
        <v>37</v>
      </c>
      <c r="F24" s="15" t="s">
        <v>27</v>
      </c>
      <c r="G24" s="16">
        <v>90.69</v>
      </c>
      <c r="H24" s="17">
        <v>0</v>
      </c>
      <c r="I24" s="17">
        <f>ROUND(G24*H24,P4)</f>
        <v>0</v>
      </c>
      <c r="O24" s="18">
        <f>I24*0.21</f>
        <v>0</v>
      </c>
      <c r="P24">
        <v>3</v>
      </c>
    </row>
    <row r="25" spans="1:16" x14ac:dyDescent="0.25">
      <c r="A25" s="12" t="s">
        <v>22</v>
      </c>
      <c r="B25" s="12"/>
      <c r="C25" s="12"/>
      <c r="D25" s="12"/>
      <c r="E25" s="14" t="s">
        <v>21</v>
      </c>
      <c r="F25" s="12"/>
      <c r="G25" s="12"/>
      <c r="H25" s="12"/>
      <c r="I25" s="12"/>
    </row>
    <row r="26" spans="1:16" x14ac:dyDescent="0.25">
      <c r="A26" s="12" t="s">
        <v>28</v>
      </c>
      <c r="B26" s="12"/>
      <c r="C26" s="12"/>
      <c r="D26" s="12"/>
      <c r="E26" s="19" t="s">
        <v>69</v>
      </c>
      <c r="F26" s="12"/>
      <c r="G26" s="12"/>
      <c r="H26" s="12"/>
      <c r="I26" s="12"/>
    </row>
    <row r="27" spans="1:16" x14ac:dyDescent="0.25">
      <c r="A27" s="12" t="s">
        <v>23</v>
      </c>
      <c r="B27" s="12"/>
      <c r="C27" s="12"/>
      <c r="D27" s="12"/>
      <c r="E27" s="14" t="s">
        <v>21</v>
      </c>
      <c r="F27" s="12"/>
      <c r="G27" s="12"/>
      <c r="H27" s="12"/>
      <c r="I27" s="12"/>
    </row>
    <row r="28" spans="1:16" x14ac:dyDescent="0.25">
      <c r="A28" s="12" t="s">
        <v>20</v>
      </c>
      <c r="B28" s="12">
        <v>5</v>
      </c>
      <c r="C28" s="13" t="s">
        <v>38</v>
      </c>
      <c r="D28" s="12" t="s">
        <v>21</v>
      </c>
      <c r="E28" s="14" t="s">
        <v>39</v>
      </c>
      <c r="F28" s="15" t="s">
        <v>27</v>
      </c>
      <c r="G28" s="16">
        <v>53.19</v>
      </c>
      <c r="H28" s="17">
        <v>0</v>
      </c>
      <c r="I28" s="17">
        <f>ROUND(G28*H28,P4)</f>
        <v>0</v>
      </c>
      <c r="O28" s="18">
        <f>I28*0.21</f>
        <v>0</v>
      </c>
      <c r="P28">
        <v>3</v>
      </c>
    </row>
    <row r="29" spans="1:16" x14ac:dyDescent="0.25">
      <c r="A29" s="12" t="s">
        <v>22</v>
      </c>
      <c r="B29" s="12"/>
      <c r="C29" s="12"/>
      <c r="D29" s="12"/>
      <c r="E29" s="14" t="s">
        <v>21</v>
      </c>
      <c r="F29" s="12"/>
      <c r="G29" s="12"/>
      <c r="H29" s="12"/>
      <c r="I29" s="12"/>
    </row>
    <row r="30" spans="1:16" x14ac:dyDescent="0.25">
      <c r="A30" s="12" t="s">
        <v>28</v>
      </c>
      <c r="B30" s="12"/>
      <c r="C30" s="12"/>
      <c r="D30" s="12"/>
      <c r="E30" s="19" t="s">
        <v>70</v>
      </c>
      <c r="F30" s="12"/>
      <c r="G30" s="12"/>
      <c r="H30" s="12"/>
      <c r="I30" s="12"/>
    </row>
    <row r="31" spans="1:16" x14ac:dyDescent="0.25">
      <c r="A31" s="12" t="s">
        <v>23</v>
      </c>
      <c r="B31" s="12"/>
      <c r="C31" s="12"/>
      <c r="D31" s="12"/>
      <c r="E31" s="14" t="s">
        <v>21</v>
      </c>
      <c r="F31" s="12"/>
      <c r="G31" s="12"/>
      <c r="H31" s="12"/>
      <c r="I31" s="12"/>
    </row>
    <row r="32" spans="1:16" x14ac:dyDescent="0.25">
      <c r="A32" s="12" t="s">
        <v>20</v>
      </c>
      <c r="B32" s="12">
        <v>6</v>
      </c>
      <c r="C32" s="13" t="s">
        <v>71</v>
      </c>
      <c r="D32" s="12" t="s">
        <v>21</v>
      </c>
      <c r="E32" s="14" t="s">
        <v>72</v>
      </c>
      <c r="F32" s="15" t="s">
        <v>27</v>
      </c>
      <c r="G32" s="16">
        <v>10.38</v>
      </c>
      <c r="H32" s="17">
        <v>0</v>
      </c>
      <c r="I32" s="17">
        <f>ROUND(G32*H32,P4)</f>
        <v>0</v>
      </c>
      <c r="O32" s="18">
        <f>I32*0.21</f>
        <v>0</v>
      </c>
      <c r="P32">
        <v>3</v>
      </c>
    </row>
    <row r="33" spans="1:16" x14ac:dyDescent="0.25">
      <c r="A33" s="12" t="s">
        <v>22</v>
      </c>
      <c r="B33" s="12"/>
      <c r="C33" s="12"/>
      <c r="D33" s="12"/>
      <c r="E33" s="14" t="s">
        <v>21</v>
      </c>
      <c r="F33" s="12"/>
      <c r="G33" s="12"/>
      <c r="H33" s="12"/>
      <c r="I33" s="12"/>
    </row>
    <row r="34" spans="1:16" x14ac:dyDescent="0.25">
      <c r="A34" s="12" t="s">
        <v>28</v>
      </c>
      <c r="B34" s="12"/>
      <c r="C34" s="12"/>
      <c r="D34" s="12"/>
      <c r="E34" s="19" t="s">
        <v>73</v>
      </c>
      <c r="F34" s="12"/>
      <c r="G34" s="12"/>
      <c r="H34" s="12"/>
      <c r="I34" s="12"/>
    </row>
    <row r="35" spans="1:16" x14ac:dyDescent="0.25">
      <c r="A35" s="12" t="s">
        <v>23</v>
      </c>
      <c r="B35" s="12"/>
      <c r="C35" s="12"/>
      <c r="D35" s="12"/>
      <c r="E35" s="14" t="s">
        <v>21</v>
      </c>
      <c r="F35" s="12"/>
      <c r="G35" s="12"/>
      <c r="H35" s="12"/>
      <c r="I35" s="12"/>
    </row>
    <row r="36" spans="1:16" x14ac:dyDescent="0.25">
      <c r="A36" s="12" t="s">
        <v>20</v>
      </c>
      <c r="B36" s="12">
        <v>7</v>
      </c>
      <c r="C36" s="13" t="s">
        <v>74</v>
      </c>
      <c r="D36" s="12" t="s">
        <v>21</v>
      </c>
      <c r="E36" s="14" t="s">
        <v>75</v>
      </c>
      <c r="F36" s="15" t="s">
        <v>27</v>
      </c>
      <c r="G36" s="16">
        <v>8.077</v>
      </c>
      <c r="H36" s="17">
        <v>0</v>
      </c>
      <c r="I36" s="17">
        <f>ROUND(G36*H36,P4)</f>
        <v>0</v>
      </c>
      <c r="O36" s="18">
        <f>I36*0.21</f>
        <v>0</v>
      </c>
      <c r="P36">
        <v>3</v>
      </c>
    </row>
    <row r="37" spans="1:16" x14ac:dyDescent="0.25">
      <c r="A37" s="12" t="s">
        <v>22</v>
      </c>
      <c r="B37" s="12"/>
      <c r="C37" s="12"/>
      <c r="D37" s="12"/>
      <c r="E37" s="14" t="s">
        <v>21</v>
      </c>
      <c r="F37" s="12"/>
      <c r="G37" s="12"/>
      <c r="H37" s="12"/>
      <c r="I37" s="12"/>
    </row>
    <row r="38" spans="1:16" x14ac:dyDescent="0.25">
      <c r="A38" s="12" t="s">
        <v>28</v>
      </c>
      <c r="B38" s="12"/>
      <c r="C38" s="12"/>
      <c r="D38" s="12"/>
      <c r="E38" s="19" t="s">
        <v>76</v>
      </c>
      <c r="F38" s="12"/>
      <c r="G38" s="12"/>
      <c r="H38" s="12"/>
      <c r="I38" s="12"/>
    </row>
    <row r="39" spans="1:16" x14ac:dyDescent="0.25">
      <c r="A39" s="12" t="s">
        <v>23</v>
      </c>
      <c r="B39" s="12"/>
      <c r="C39" s="12"/>
      <c r="D39" s="12"/>
      <c r="E39" s="14" t="s">
        <v>21</v>
      </c>
      <c r="F39" s="12"/>
      <c r="G39" s="12"/>
      <c r="H39" s="12"/>
      <c r="I39" s="12"/>
    </row>
    <row r="40" spans="1:16" x14ac:dyDescent="0.25">
      <c r="A40" s="12" t="s">
        <v>20</v>
      </c>
      <c r="B40" s="12">
        <v>8</v>
      </c>
      <c r="C40" s="13" t="s">
        <v>58</v>
      </c>
      <c r="D40" s="12" t="s">
        <v>21</v>
      </c>
      <c r="E40" s="14" t="s">
        <v>59</v>
      </c>
      <c r="F40" s="15" t="s">
        <v>30</v>
      </c>
      <c r="G40" s="16">
        <v>125.2</v>
      </c>
      <c r="H40" s="17">
        <v>0</v>
      </c>
      <c r="I40" s="17">
        <f>ROUND(G40*H40,P4)</f>
        <v>0</v>
      </c>
      <c r="O40" s="18">
        <f>I40*0.21</f>
        <v>0</v>
      </c>
      <c r="P40">
        <v>3</v>
      </c>
    </row>
    <row r="41" spans="1:16" x14ac:dyDescent="0.25">
      <c r="A41" s="12" t="s">
        <v>22</v>
      </c>
      <c r="B41" s="12"/>
      <c r="C41" s="12"/>
      <c r="D41" s="12"/>
      <c r="E41" s="14" t="s">
        <v>21</v>
      </c>
      <c r="F41" s="12"/>
      <c r="G41" s="12"/>
      <c r="H41" s="12"/>
      <c r="I41" s="12"/>
    </row>
    <row r="42" spans="1:16" x14ac:dyDescent="0.25">
      <c r="A42" s="12" t="s">
        <v>28</v>
      </c>
      <c r="B42" s="12"/>
      <c r="C42" s="12"/>
      <c r="D42" s="12"/>
      <c r="E42" s="19" t="s">
        <v>77</v>
      </c>
      <c r="F42" s="12"/>
      <c r="G42" s="12"/>
      <c r="H42" s="12"/>
      <c r="I42" s="12"/>
    </row>
    <row r="43" spans="1:16" x14ac:dyDescent="0.25">
      <c r="A43" s="12" t="s">
        <v>23</v>
      </c>
      <c r="B43" s="12"/>
      <c r="C43" s="12"/>
      <c r="D43" s="12"/>
      <c r="E43" s="14" t="s">
        <v>21</v>
      </c>
      <c r="F43" s="12"/>
      <c r="G43" s="12"/>
      <c r="H43" s="12"/>
      <c r="I43" s="12"/>
    </row>
    <row r="44" spans="1:16" x14ac:dyDescent="0.25">
      <c r="A44" s="12" t="s">
        <v>20</v>
      </c>
      <c r="B44" s="12">
        <v>9</v>
      </c>
      <c r="C44" s="13" t="s">
        <v>78</v>
      </c>
      <c r="D44" s="12" t="s">
        <v>21</v>
      </c>
      <c r="E44" s="14" t="s">
        <v>79</v>
      </c>
      <c r="F44" s="15" t="s">
        <v>27</v>
      </c>
      <c r="G44" s="16">
        <v>4.2380000000000004</v>
      </c>
      <c r="H44" s="17">
        <v>0</v>
      </c>
      <c r="I44" s="17">
        <f>ROUND(G44*H44,P4)</f>
        <v>0</v>
      </c>
      <c r="O44" s="18">
        <f>I44*0.21</f>
        <v>0</v>
      </c>
      <c r="P44">
        <v>3</v>
      </c>
    </row>
    <row r="45" spans="1:16" x14ac:dyDescent="0.25">
      <c r="A45" s="12" t="s">
        <v>22</v>
      </c>
      <c r="B45" s="12"/>
      <c r="C45" s="12"/>
      <c r="D45" s="12"/>
      <c r="E45" s="14" t="s">
        <v>21</v>
      </c>
      <c r="F45" s="12"/>
      <c r="G45" s="12"/>
      <c r="H45" s="12"/>
      <c r="I45" s="12"/>
    </row>
    <row r="46" spans="1:16" x14ac:dyDescent="0.25">
      <c r="A46" s="12" t="s">
        <v>28</v>
      </c>
      <c r="B46" s="12"/>
      <c r="C46" s="12"/>
      <c r="D46" s="12"/>
      <c r="E46" s="19" t="s">
        <v>80</v>
      </c>
      <c r="F46" s="12"/>
      <c r="G46" s="12"/>
      <c r="H46" s="12"/>
      <c r="I46" s="12"/>
    </row>
    <row r="47" spans="1:16" x14ac:dyDescent="0.25">
      <c r="A47" s="12" t="s">
        <v>28</v>
      </c>
      <c r="B47" s="12"/>
      <c r="C47" s="12"/>
      <c r="D47" s="12"/>
      <c r="E47" s="19" t="s">
        <v>81</v>
      </c>
      <c r="F47" s="12"/>
      <c r="G47" s="12"/>
      <c r="H47" s="12"/>
      <c r="I47" s="12"/>
    </row>
    <row r="48" spans="1:16" x14ac:dyDescent="0.25">
      <c r="A48" s="12" t="s">
        <v>23</v>
      </c>
      <c r="B48" s="12"/>
      <c r="C48" s="12"/>
      <c r="D48" s="12"/>
      <c r="E48" s="14" t="s">
        <v>21</v>
      </c>
      <c r="F48" s="12"/>
      <c r="G48" s="12"/>
      <c r="H48" s="12"/>
      <c r="I48" s="12"/>
    </row>
    <row r="49" spans="1:16" x14ac:dyDescent="0.25">
      <c r="A49" s="9" t="s">
        <v>19</v>
      </c>
      <c r="B49" s="9"/>
      <c r="C49" s="10" t="s">
        <v>42</v>
      </c>
      <c r="D49" s="9"/>
      <c r="E49" s="9" t="s">
        <v>43</v>
      </c>
      <c r="F49" s="9"/>
      <c r="G49" s="9"/>
      <c r="H49" s="9"/>
      <c r="I49" s="11">
        <f>SUMIFS(I50:I94,A50:A94,"P")</f>
        <v>0</v>
      </c>
    </row>
    <row r="50" spans="1:16" x14ac:dyDescent="0.25">
      <c r="A50" s="12" t="s">
        <v>20</v>
      </c>
      <c r="B50" s="12">
        <v>10</v>
      </c>
      <c r="C50" s="13" t="s">
        <v>44</v>
      </c>
      <c r="D50" s="12" t="s">
        <v>21</v>
      </c>
      <c r="E50" s="14" t="s">
        <v>45</v>
      </c>
      <c r="F50" s="15" t="s">
        <v>30</v>
      </c>
      <c r="G50" s="16">
        <v>201.92500000000001</v>
      </c>
      <c r="H50" s="17">
        <v>0</v>
      </c>
      <c r="I50" s="17">
        <f>ROUND(G50*H50,P4)</f>
        <v>0</v>
      </c>
      <c r="O50" s="18">
        <f>I50*0.21</f>
        <v>0</v>
      </c>
      <c r="P50">
        <v>3</v>
      </c>
    </row>
    <row r="51" spans="1:16" x14ac:dyDescent="0.25">
      <c r="A51" s="12" t="s">
        <v>22</v>
      </c>
      <c r="B51" s="12"/>
      <c r="C51" s="12"/>
      <c r="D51" s="12"/>
      <c r="E51" s="14" t="s">
        <v>21</v>
      </c>
      <c r="F51" s="12"/>
      <c r="G51" s="12"/>
      <c r="H51" s="12"/>
      <c r="I51" s="12"/>
    </row>
    <row r="52" spans="1:16" x14ac:dyDescent="0.25">
      <c r="A52" s="12" t="s">
        <v>28</v>
      </c>
      <c r="B52" s="12"/>
      <c r="C52" s="12"/>
      <c r="D52" s="12"/>
      <c r="E52" s="19" t="s">
        <v>68</v>
      </c>
      <c r="F52" s="12"/>
      <c r="G52" s="12"/>
      <c r="H52" s="12"/>
      <c r="I52" s="12"/>
    </row>
    <row r="53" spans="1:16" x14ac:dyDescent="0.25">
      <c r="A53" s="12" t="s">
        <v>23</v>
      </c>
      <c r="B53" s="12"/>
      <c r="C53" s="12"/>
      <c r="D53" s="12"/>
      <c r="E53" s="14" t="s">
        <v>21</v>
      </c>
      <c r="F53" s="12"/>
      <c r="G53" s="12"/>
      <c r="H53" s="12"/>
      <c r="I53" s="12"/>
    </row>
    <row r="54" spans="1:16" x14ac:dyDescent="0.25">
      <c r="A54" s="12" t="s">
        <v>20</v>
      </c>
      <c r="B54" s="12">
        <v>11</v>
      </c>
      <c r="C54" s="13" t="s">
        <v>82</v>
      </c>
      <c r="D54" s="12" t="s">
        <v>21</v>
      </c>
      <c r="E54" s="14" t="s">
        <v>83</v>
      </c>
      <c r="F54" s="15" t="s">
        <v>30</v>
      </c>
      <c r="G54" s="16">
        <v>176.1</v>
      </c>
      <c r="H54" s="17">
        <v>0</v>
      </c>
      <c r="I54" s="17">
        <f>ROUND(G54*H54,P4)</f>
        <v>0</v>
      </c>
      <c r="O54" s="18">
        <f>I54*0.21</f>
        <v>0</v>
      </c>
      <c r="P54">
        <v>3</v>
      </c>
    </row>
    <row r="55" spans="1:16" x14ac:dyDescent="0.25">
      <c r="A55" s="12" t="s">
        <v>22</v>
      </c>
      <c r="B55" s="12"/>
      <c r="C55" s="12"/>
      <c r="D55" s="12"/>
      <c r="E55" s="14" t="s">
        <v>21</v>
      </c>
      <c r="F55" s="12"/>
      <c r="G55" s="12"/>
      <c r="H55" s="12"/>
      <c r="I55" s="12"/>
    </row>
    <row r="56" spans="1:16" x14ac:dyDescent="0.25">
      <c r="A56" s="12" t="s">
        <v>28</v>
      </c>
      <c r="B56" s="12"/>
      <c r="C56" s="12"/>
      <c r="D56" s="12"/>
      <c r="E56" s="19" t="s">
        <v>84</v>
      </c>
      <c r="F56" s="12"/>
      <c r="G56" s="12"/>
      <c r="H56" s="12"/>
      <c r="I56" s="12"/>
    </row>
    <row r="57" spans="1:16" x14ac:dyDescent="0.25">
      <c r="A57" s="12" t="s">
        <v>23</v>
      </c>
      <c r="B57" s="12"/>
      <c r="C57" s="12"/>
      <c r="D57" s="12"/>
      <c r="E57" s="14" t="s">
        <v>21</v>
      </c>
      <c r="F57" s="12"/>
      <c r="G57" s="12"/>
      <c r="H57" s="12"/>
      <c r="I57" s="12"/>
    </row>
    <row r="58" spans="1:16" x14ac:dyDescent="0.25">
      <c r="A58" s="12" t="s">
        <v>20</v>
      </c>
      <c r="B58" s="12">
        <v>12</v>
      </c>
      <c r="C58" s="13" t="s">
        <v>85</v>
      </c>
      <c r="D58" s="12" t="s">
        <v>21</v>
      </c>
      <c r="E58" s="14" t="s">
        <v>86</v>
      </c>
      <c r="F58" s="15" t="s">
        <v>30</v>
      </c>
      <c r="G58" s="16">
        <v>176.1</v>
      </c>
      <c r="H58" s="17">
        <v>0</v>
      </c>
      <c r="I58" s="17">
        <f>ROUND(G58*H58,P4)</f>
        <v>0</v>
      </c>
      <c r="O58" s="18">
        <f>I58*0.21</f>
        <v>0</v>
      </c>
      <c r="P58">
        <v>3</v>
      </c>
    </row>
    <row r="59" spans="1:16" x14ac:dyDescent="0.25">
      <c r="A59" s="12" t="s">
        <v>22</v>
      </c>
      <c r="B59" s="12"/>
      <c r="C59" s="12"/>
      <c r="D59" s="12"/>
      <c r="E59" s="14" t="s">
        <v>21</v>
      </c>
      <c r="F59" s="12"/>
      <c r="G59" s="12"/>
      <c r="H59" s="12"/>
      <c r="I59" s="12"/>
    </row>
    <row r="60" spans="1:16" x14ac:dyDescent="0.25">
      <c r="A60" s="12" t="s">
        <v>28</v>
      </c>
      <c r="B60" s="12"/>
      <c r="C60" s="12"/>
      <c r="D60" s="12"/>
      <c r="E60" s="19" t="s">
        <v>84</v>
      </c>
      <c r="F60" s="12"/>
      <c r="G60" s="12"/>
      <c r="H60" s="12"/>
      <c r="I60" s="12"/>
    </row>
    <row r="61" spans="1:16" x14ac:dyDescent="0.25">
      <c r="A61" s="12" t="s">
        <v>23</v>
      </c>
      <c r="B61" s="12"/>
      <c r="C61" s="12"/>
      <c r="D61" s="12"/>
      <c r="E61" s="14" t="s">
        <v>21</v>
      </c>
      <c r="F61" s="12"/>
      <c r="G61" s="12"/>
      <c r="H61" s="12"/>
      <c r="I61" s="12"/>
    </row>
    <row r="62" spans="1:16" x14ac:dyDescent="0.25">
      <c r="A62" s="12" t="s">
        <v>20</v>
      </c>
      <c r="B62" s="12">
        <v>13</v>
      </c>
      <c r="C62" s="13" t="s">
        <v>46</v>
      </c>
      <c r="D62" s="12" t="s">
        <v>21</v>
      </c>
      <c r="E62" s="14" t="s">
        <v>47</v>
      </c>
      <c r="F62" s="15" t="s">
        <v>27</v>
      </c>
      <c r="G62" s="16">
        <v>31.984999999999999</v>
      </c>
      <c r="H62" s="17">
        <v>0</v>
      </c>
      <c r="I62" s="17">
        <f>ROUND(G62*H62,P4)</f>
        <v>0</v>
      </c>
      <c r="O62" s="18">
        <f>I62*0.21</f>
        <v>0</v>
      </c>
      <c r="P62">
        <v>3</v>
      </c>
    </row>
    <row r="63" spans="1:16" x14ac:dyDescent="0.25">
      <c r="A63" s="12" t="s">
        <v>22</v>
      </c>
      <c r="B63" s="12"/>
      <c r="C63" s="12"/>
      <c r="D63" s="12"/>
      <c r="E63" s="14" t="s">
        <v>21</v>
      </c>
      <c r="F63" s="12"/>
      <c r="G63" s="12"/>
      <c r="H63" s="12"/>
      <c r="I63" s="12"/>
    </row>
    <row r="64" spans="1:16" x14ac:dyDescent="0.25">
      <c r="A64" s="12" t="s">
        <v>28</v>
      </c>
      <c r="B64" s="12"/>
      <c r="C64" s="12"/>
      <c r="D64" s="12"/>
      <c r="E64" s="19" t="s">
        <v>87</v>
      </c>
      <c r="F64" s="12"/>
      <c r="G64" s="12"/>
      <c r="H64" s="12"/>
      <c r="I64" s="12"/>
    </row>
    <row r="65" spans="1:16" x14ac:dyDescent="0.25">
      <c r="A65" s="12" t="s">
        <v>23</v>
      </c>
      <c r="B65" s="12"/>
      <c r="C65" s="12"/>
      <c r="D65" s="12"/>
      <c r="E65" s="14" t="s">
        <v>21</v>
      </c>
      <c r="F65" s="12"/>
      <c r="G65" s="12"/>
      <c r="H65" s="12"/>
      <c r="I65" s="12"/>
    </row>
    <row r="66" spans="1:16" x14ac:dyDescent="0.25">
      <c r="A66" s="12" t="s">
        <v>20</v>
      </c>
      <c r="B66" s="12">
        <v>14</v>
      </c>
      <c r="C66" s="13" t="s">
        <v>48</v>
      </c>
      <c r="D66" s="12" t="s">
        <v>21</v>
      </c>
      <c r="E66" s="14" t="s">
        <v>49</v>
      </c>
      <c r="F66" s="15" t="s">
        <v>27</v>
      </c>
      <c r="G66" s="16">
        <v>14.539</v>
      </c>
      <c r="H66" s="17">
        <v>0</v>
      </c>
      <c r="I66" s="17">
        <f>ROUND(G66*H66,P4)</f>
        <v>0</v>
      </c>
      <c r="O66" s="18">
        <f>I66*0.21</f>
        <v>0</v>
      </c>
      <c r="P66">
        <v>3</v>
      </c>
    </row>
    <row r="67" spans="1:16" x14ac:dyDescent="0.25">
      <c r="A67" s="12" t="s">
        <v>22</v>
      </c>
      <c r="B67" s="12"/>
      <c r="C67" s="12"/>
      <c r="D67" s="12"/>
      <c r="E67" s="14" t="s">
        <v>21</v>
      </c>
      <c r="F67" s="12"/>
      <c r="G67" s="12"/>
      <c r="H67" s="12"/>
      <c r="I67" s="12"/>
    </row>
    <row r="68" spans="1:16" x14ac:dyDescent="0.25">
      <c r="A68" s="12" t="s">
        <v>28</v>
      </c>
      <c r="B68" s="12"/>
      <c r="C68" s="12"/>
      <c r="D68" s="12"/>
      <c r="E68" s="19" t="s">
        <v>88</v>
      </c>
      <c r="F68" s="12"/>
      <c r="G68" s="12"/>
      <c r="H68" s="12"/>
      <c r="I68" s="12"/>
    </row>
    <row r="69" spans="1:16" x14ac:dyDescent="0.25">
      <c r="A69" s="12" t="s">
        <v>23</v>
      </c>
      <c r="B69" s="12"/>
      <c r="C69" s="12"/>
      <c r="D69" s="12"/>
      <c r="E69" s="14" t="s">
        <v>21</v>
      </c>
      <c r="F69" s="12"/>
      <c r="G69" s="12"/>
      <c r="H69" s="12"/>
      <c r="I69" s="12"/>
    </row>
    <row r="70" spans="1:16" x14ac:dyDescent="0.25">
      <c r="A70" s="12" t="s">
        <v>20</v>
      </c>
      <c r="B70" s="12">
        <v>15</v>
      </c>
      <c r="C70" s="13" t="s">
        <v>50</v>
      </c>
      <c r="D70" s="12" t="s">
        <v>21</v>
      </c>
      <c r="E70" s="14" t="s">
        <v>51</v>
      </c>
      <c r="F70" s="15" t="s">
        <v>30</v>
      </c>
      <c r="G70" s="16">
        <v>139.10599999999999</v>
      </c>
      <c r="H70" s="17">
        <v>0</v>
      </c>
      <c r="I70" s="17">
        <f>ROUND(G70*H70,P4)</f>
        <v>0</v>
      </c>
      <c r="O70" s="18">
        <f>I70*0.21</f>
        <v>0</v>
      </c>
      <c r="P70">
        <v>3</v>
      </c>
    </row>
    <row r="71" spans="1:16" x14ac:dyDescent="0.25">
      <c r="A71" s="12" t="s">
        <v>22</v>
      </c>
      <c r="B71" s="12"/>
      <c r="C71" s="12"/>
      <c r="D71" s="12"/>
      <c r="E71" s="14" t="s">
        <v>21</v>
      </c>
      <c r="F71" s="12"/>
      <c r="G71" s="12"/>
      <c r="H71" s="12"/>
      <c r="I71" s="12"/>
    </row>
    <row r="72" spans="1:16" x14ac:dyDescent="0.25">
      <c r="A72" s="12" t="s">
        <v>28</v>
      </c>
      <c r="B72" s="12"/>
      <c r="C72" s="12"/>
      <c r="D72" s="12"/>
      <c r="E72" s="19" t="s">
        <v>89</v>
      </c>
      <c r="F72" s="12"/>
      <c r="G72" s="12"/>
      <c r="H72" s="12"/>
      <c r="I72" s="12"/>
    </row>
    <row r="73" spans="1:16" x14ac:dyDescent="0.25">
      <c r="A73" s="12" t="s">
        <v>28</v>
      </c>
      <c r="B73" s="12"/>
      <c r="C73" s="12"/>
      <c r="D73" s="12"/>
      <c r="E73" s="19" t="s">
        <v>90</v>
      </c>
      <c r="F73" s="12"/>
      <c r="G73" s="12"/>
      <c r="H73" s="12"/>
      <c r="I73" s="12"/>
    </row>
    <row r="74" spans="1:16" x14ac:dyDescent="0.25">
      <c r="A74" s="12" t="s">
        <v>23</v>
      </c>
      <c r="B74" s="12"/>
      <c r="C74" s="12"/>
      <c r="D74" s="12"/>
      <c r="E74" s="14" t="s">
        <v>21</v>
      </c>
      <c r="F74" s="12"/>
      <c r="G74" s="12"/>
      <c r="H74" s="12"/>
      <c r="I74" s="12"/>
    </row>
    <row r="75" spans="1:16" ht="30" x14ac:dyDescent="0.25">
      <c r="A75" s="12" t="s">
        <v>20</v>
      </c>
      <c r="B75" s="12">
        <v>16</v>
      </c>
      <c r="C75" s="13" t="s">
        <v>52</v>
      </c>
      <c r="D75" s="12" t="s">
        <v>21</v>
      </c>
      <c r="E75" s="14" t="s">
        <v>53</v>
      </c>
      <c r="F75" s="15" t="s">
        <v>30</v>
      </c>
      <c r="G75" s="16">
        <v>6.28</v>
      </c>
      <c r="H75" s="17">
        <v>0</v>
      </c>
      <c r="I75" s="17">
        <f>ROUND(G75*H75,P4)</f>
        <v>0</v>
      </c>
      <c r="O75" s="18">
        <f>I75*0.21</f>
        <v>0</v>
      </c>
      <c r="P75">
        <v>3</v>
      </c>
    </row>
    <row r="76" spans="1:16" x14ac:dyDescent="0.25">
      <c r="A76" s="12" t="s">
        <v>22</v>
      </c>
      <c r="B76" s="12"/>
      <c r="C76" s="12"/>
      <c r="D76" s="12"/>
      <c r="E76" s="14" t="s">
        <v>21</v>
      </c>
      <c r="F76" s="12"/>
      <c r="G76" s="12"/>
      <c r="H76" s="12"/>
      <c r="I76" s="12"/>
    </row>
    <row r="77" spans="1:16" x14ac:dyDescent="0.25">
      <c r="A77" s="12" t="s">
        <v>28</v>
      </c>
      <c r="B77" s="12"/>
      <c r="C77" s="12"/>
      <c r="D77" s="12"/>
      <c r="E77" s="19" t="s">
        <v>91</v>
      </c>
      <c r="F77" s="12"/>
      <c r="G77" s="12"/>
      <c r="H77" s="12"/>
      <c r="I77" s="12"/>
    </row>
    <row r="78" spans="1:16" x14ac:dyDescent="0.25">
      <c r="A78" s="12" t="s">
        <v>23</v>
      </c>
      <c r="B78" s="12"/>
      <c r="C78" s="12"/>
      <c r="D78" s="12"/>
      <c r="E78" s="14" t="s">
        <v>21</v>
      </c>
      <c r="F78" s="12"/>
      <c r="G78" s="12"/>
      <c r="H78" s="12"/>
      <c r="I78" s="12"/>
    </row>
    <row r="79" spans="1:16" ht="30" x14ac:dyDescent="0.25">
      <c r="A79" s="12" t="s">
        <v>20</v>
      </c>
      <c r="B79" s="12">
        <v>17</v>
      </c>
      <c r="C79" s="13" t="s">
        <v>54</v>
      </c>
      <c r="D79" s="12" t="s">
        <v>21</v>
      </c>
      <c r="E79" s="14" t="s">
        <v>55</v>
      </c>
      <c r="F79" s="15" t="s">
        <v>29</v>
      </c>
      <c r="G79" s="16">
        <v>163.54</v>
      </c>
      <c r="H79" s="17">
        <v>0</v>
      </c>
      <c r="I79" s="17">
        <f>ROUND(G79*H79,P4)</f>
        <v>0</v>
      </c>
      <c r="O79" s="18">
        <f>I79*0.21</f>
        <v>0</v>
      </c>
      <c r="P79">
        <v>3</v>
      </c>
    </row>
    <row r="80" spans="1:16" x14ac:dyDescent="0.25">
      <c r="A80" s="12" t="s">
        <v>22</v>
      </c>
      <c r="B80" s="12"/>
      <c r="C80" s="12"/>
      <c r="D80" s="12"/>
      <c r="E80" s="14" t="s">
        <v>21</v>
      </c>
      <c r="F80" s="12"/>
      <c r="G80" s="12"/>
      <c r="H80" s="12"/>
      <c r="I80" s="12"/>
    </row>
    <row r="81" spans="1:16" x14ac:dyDescent="0.25">
      <c r="A81" s="12" t="s">
        <v>28</v>
      </c>
      <c r="B81" s="12"/>
      <c r="C81" s="12"/>
      <c r="D81" s="12"/>
      <c r="E81" s="19" t="s">
        <v>92</v>
      </c>
      <c r="F81" s="12"/>
      <c r="G81" s="12"/>
      <c r="H81" s="12"/>
      <c r="I81" s="12"/>
    </row>
    <row r="82" spans="1:16" x14ac:dyDescent="0.25">
      <c r="A82" s="12" t="s">
        <v>23</v>
      </c>
      <c r="B82" s="12"/>
      <c r="C82" s="12"/>
      <c r="D82" s="12"/>
      <c r="E82" s="14" t="s">
        <v>21</v>
      </c>
      <c r="F82" s="12"/>
      <c r="G82" s="12"/>
      <c r="H82" s="12"/>
      <c r="I82" s="12"/>
    </row>
    <row r="83" spans="1:16" ht="45" x14ac:dyDescent="0.25">
      <c r="A83" s="12" t="s">
        <v>20</v>
      </c>
      <c r="B83" s="12">
        <v>18</v>
      </c>
      <c r="C83" s="13" t="s">
        <v>93</v>
      </c>
      <c r="D83" s="12" t="s">
        <v>21</v>
      </c>
      <c r="E83" s="14" t="s">
        <v>94</v>
      </c>
      <c r="F83" s="15" t="s">
        <v>24</v>
      </c>
      <c r="G83" s="16">
        <v>1</v>
      </c>
      <c r="H83" s="17">
        <v>0</v>
      </c>
      <c r="I83" s="17">
        <f>ROUND(G83*H83,P4)</f>
        <v>0</v>
      </c>
      <c r="O83" s="18">
        <f>I83*0.21</f>
        <v>0</v>
      </c>
      <c r="P83">
        <v>3</v>
      </c>
    </row>
    <row r="84" spans="1:16" x14ac:dyDescent="0.25">
      <c r="A84" s="12" t="s">
        <v>22</v>
      </c>
      <c r="B84" s="12"/>
      <c r="C84" s="12"/>
      <c r="D84" s="12"/>
      <c r="E84" s="14" t="s">
        <v>21</v>
      </c>
      <c r="F84" s="12"/>
      <c r="G84" s="12"/>
      <c r="H84" s="12"/>
      <c r="I84" s="12"/>
    </row>
    <row r="85" spans="1:16" x14ac:dyDescent="0.25">
      <c r="A85" s="12" t="s">
        <v>28</v>
      </c>
      <c r="B85" s="12"/>
      <c r="C85" s="12"/>
      <c r="D85" s="12"/>
      <c r="E85" s="19" t="s">
        <v>31</v>
      </c>
      <c r="F85" s="12"/>
      <c r="G85" s="12"/>
      <c r="H85" s="12"/>
      <c r="I85" s="12"/>
    </row>
    <row r="86" spans="1:16" x14ac:dyDescent="0.25">
      <c r="A86" s="12" t="s">
        <v>23</v>
      </c>
      <c r="B86" s="12"/>
      <c r="C86" s="12"/>
      <c r="D86" s="12"/>
      <c r="E86" s="14" t="s">
        <v>21</v>
      </c>
      <c r="F86" s="12"/>
      <c r="G86" s="12"/>
      <c r="H86" s="12"/>
      <c r="I86" s="12"/>
    </row>
    <row r="87" spans="1:16" ht="30" x14ac:dyDescent="0.25">
      <c r="A87" s="12" t="s">
        <v>20</v>
      </c>
      <c r="B87" s="12">
        <v>19</v>
      </c>
      <c r="C87" s="13" t="s">
        <v>35</v>
      </c>
      <c r="D87" s="12" t="s">
        <v>21</v>
      </c>
      <c r="E87" s="14" t="s">
        <v>95</v>
      </c>
      <c r="F87" s="15" t="s">
        <v>24</v>
      </c>
      <c r="G87" s="16">
        <v>2</v>
      </c>
      <c r="H87" s="17">
        <v>0</v>
      </c>
      <c r="I87" s="17">
        <f>ROUND(G87*H87,P4)</f>
        <v>0</v>
      </c>
      <c r="O87" s="18">
        <f>I87*0.21</f>
        <v>0</v>
      </c>
      <c r="P87">
        <v>3</v>
      </c>
    </row>
    <row r="88" spans="1:16" x14ac:dyDescent="0.25">
      <c r="A88" s="12" t="s">
        <v>22</v>
      </c>
      <c r="B88" s="12"/>
      <c r="C88" s="12"/>
      <c r="D88" s="12"/>
      <c r="E88" s="14" t="s">
        <v>21</v>
      </c>
      <c r="F88" s="12"/>
      <c r="G88" s="12"/>
      <c r="H88" s="12"/>
      <c r="I88" s="12"/>
    </row>
    <row r="89" spans="1:16" x14ac:dyDescent="0.25">
      <c r="A89" s="12" t="s">
        <v>28</v>
      </c>
      <c r="B89" s="12"/>
      <c r="C89" s="12"/>
      <c r="D89" s="12"/>
      <c r="E89" s="19" t="s">
        <v>32</v>
      </c>
      <c r="F89" s="12"/>
      <c r="G89" s="12"/>
      <c r="H89" s="12"/>
      <c r="I89" s="12"/>
    </row>
    <row r="90" spans="1:16" x14ac:dyDescent="0.25">
      <c r="A90" s="12" t="s">
        <v>23</v>
      </c>
      <c r="B90" s="12"/>
      <c r="C90" s="12"/>
      <c r="D90" s="12"/>
      <c r="E90" s="14" t="s">
        <v>21</v>
      </c>
      <c r="F90" s="12"/>
      <c r="G90" s="12"/>
      <c r="H90" s="12"/>
      <c r="I90" s="12"/>
    </row>
    <row r="91" spans="1:16" ht="30" x14ac:dyDescent="0.25">
      <c r="A91" s="12" t="s">
        <v>20</v>
      </c>
      <c r="B91" s="12">
        <v>20</v>
      </c>
      <c r="C91" s="13" t="s">
        <v>96</v>
      </c>
      <c r="D91" s="12" t="s">
        <v>21</v>
      </c>
      <c r="E91" s="14" t="s">
        <v>97</v>
      </c>
      <c r="F91" s="15" t="s">
        <v>98</v>
      </c>
      <c r="G91" s="16">
        <v>1</v>
      </c>
      <c r="H91" s="17">
        <v>0</v>
      </c>
      <c r="I91" s="17">
        <f>ROUND(G91*H91,P4)</f>
        <v>0</v>
      </c>
      <c r="O91" s="18">
        <f>I91*0.21</f>
        <v>0</v>
      </c>
      <c r="P91">
        <v>3</v>
      </c>
    </row>
    <row r="92" spans="1:16" x14ac:dyDescent="0.25">
      <c r="A92" s="12" t="s">
        <v>22</v>
      </c>
      <c r="B92" s="12"/>
      <c r="C92" s="12"/>
      <c r="D92" s="12"/>
      <c r="E92" s="14" t="s">
        <v>21</v>
      </c>
      <c r="F92" s="12"/>
      <c r="G92" s="12"/>
      <c r="H92" s="12"/>
      <c r="I92" s="12"/>
    </row>
    <row r="93" spans="1:16" x14ac:dyDescent="0.25">
      <c r="A93" s="12" t="s">
        <v>28</v>
      </c>
      <c r="B93" s="12"/>
      <c r="C93" s="12"/>
      <c r="D93" s="12"/>
      <c r="E93" s="19" t="s">
        <v>31</v>
      </c>
      <c r="F93" s="12"/>
      <c r="G93" s="12"/>
      <c r="H93" s="12"/>
      <c r="I93" s="12"/>
    </row>
    <row r="94" spans="1:16" x14ac:dyDescent="0.25">
      <c r="A94" s="12" t="s">
        <v>23</v>
      </c>
      <c r="B94" s="12"/>
      <c r="C94" s="12"/>
      <c r="D94" s="12"/>
      <c r="E94" s="14" t="s">
        <v>21</v>
      </c>
      <c r="F94" s="12"/>
      <c r="G94" s="12"/>
      <c r="H94" s="12"/>
      <c r="I94" s="12"/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11-50-01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Brhel</dc:creator>
  <cp:lastModifiedBy>Srovnal Otakar, Ing.</cp:lastModifiedBy>
  <dcterms:created xsi:type="dcterms:W3CDTF">2022-10-31T09:57:00Z</dcterms:created>
  <dcterms:modified xsi:type="dcterms:W3CDTF">2023-04-19T05:18:11Z</dcterms:modified>
</cp:coreProperties>
</file>